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Расходы!$A$1:$D$21</definedName>
  </definedNames>
  <calcPr calcId="125725"/>
</workbook>
</file>

<file path=xl/calcChain.xml><?xml version="1.0" encoding="utf-8"?>
<calcChain xmlns="http://schemas.openxmlformats.org/spreadsheetml/2006/main">
  <c r="D4" i="2"/>
  <c r="C4"/>
  <c r="H5" i="3"/>
  <c r="G5"/>
  <c r="D13" i="2"/>
  <c r="D17"/>
  <c r="D5"/>
  <c r="D11"/>
  <c r="C5"/>
  <c r="D15"/>
  <c r="C15"/>
  <c r="C13"/>
  <c r="C17"/>
  <c r="C7" i="1"/>
  <c r="D7"/>
  <c r="C11" i="2" l="1"/>
</calcChain>
</file>

<file path=xl/sharedStrings.xml><?xml version="1.0" encoding="utf-8"?>
<sst xmlns="http://schemas.openxmlformats.org/spreadsheetml/2006/main" count="89" uniqueCount="71">
  <si>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</si>
  <si>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</si>
  <si>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</si>
  <si>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</si>
  <si>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</si>
  <si>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</si>
  <si>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</si>
  <si>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</si>
  <si>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</si>
  <si>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</si>
  <si>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</si>
  <si>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</si>
  <si>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</si>
  <si>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</si>
  <si>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</si>
  <si>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</si>
  <si>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</si>
  <si>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</si>
  <si>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</si>
  <si>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</si>
  <si>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</si>
  <si>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</si>
  <si>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</si>
  <si>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</si>
  <si>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</si>
  <si>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</si>
  <si>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</si>
  <si>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</si>
  <si>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</si>
  <si>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</si>
  <si>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</si>
  <si>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</si>
  <si>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</si>
  <si>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</si>
  <si>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</si>
  <si>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</si>
  <si>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</si>
  <si>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</si>
  <si>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</si>
  <si>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</si>
  <si>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</si>
  <si>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</si>
  <si>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</si>
  <si>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</si>
  <si>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</si>
  <si>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</si>
  <si>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</si>
  <si>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</si>
  <si>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</si>
  <si>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</si>
  <si>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</si>
  <si>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</si>
  <si>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</si>
  <si>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</si>
  <si>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</si>
  <si>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пожарной безопасности</t>
  </si>
  <si>
    <t>000 0310 0000000 000 000</t>
  </si>
  <si>
    <t>Приложение № 1</t>
  </si>
  <si>
    <t>Единица измерения:  руб.</t>
  </si>
  <si>
    <t>Отчет об исполнении бюджета МКУ Исполнительный комитет  Мортовского сельского поселения Елабужского муниципального района Республики Татарстан за 4 кв. 2016 год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</si>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</sst>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22" fillId="0" borderId="0" xfId="0" applyNumberFormat="1" applyFont="1" applyFill="1"/>
    <xf numFmtId="49" fontId="22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4" borderId="45" xfId="0" applyNumberFormat="1" applyFont="1" applyFill="1" applyBorder="1" applyAlignment="1">
      <alignment horizontal="left" vertical="center" wrapText="1" indent="1" shrinkToFit="1"/>
    </xf>
    <xf numFmtId="49" fontId="22" fillId="24" borderId="46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Alignment="1">
      <alignment wrapText="1" shrinkToFi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15" xfId="0" applyNumberFormat="1" applyFont="1" applyFill="1" applyBorder="1" applyAlignment="1">
      <alignment horizontal="center" vertical="center" wrapText="1" shrinkToFit="1"/>
    </xf>
    <xf numFmtId="0" fontId="22" fillId="24" borderId="43" xfId="0" applyNumberFormat="1" applyFont="1" applyFill="1" applyBorder="1" applyAlignment="1">
      <alignment horizontal="left" vertical="center" wrapText="1" indent="1" shrinkToFit="1"/>
    </xf>
    <xf numFmtId="49" fontId="22" fillId="24" borderId="37" xfId="0" applyNumberFormat="1" applyFont="1" applyFill="1" applyBorder="1" applyAlignment="1">
      <alignment horizontal="center" vertical="center" wrapText="1" shrinkToFit="1"/>
    </xf>
    <xf numFmtId="49" fontId="22" fillId="24" borderId="38" xfId="0" applyNumberFormat="1" applyFont="1" applyFill="1" applyBorder="1" applyAlignment="1">
      <alignment horizontal="center" vertical="center"/>
    </xf>
    <xf numFmtId="49" fontId="22" fillId="24" borderId="26" xfId="0" applyNumberFormat="1" applyFont="1" applyFill="1" applyBorder="1" applyAlignment="1">
      <alignment horizontal="center" vertical="center"/>
    </xf>
    <xf numFmtId="49" fontId="22" fillId="24" borderId="29" xfId="0" applyNumberFormat="1" applyFont="1" applyFill="1" applyBorder="1" applyAlignment="1">
      <alignment horizontal="center" vertical="center"/>
    </xf>
    <xf numFmtId="49" fontId="22" fillId="24" borderId="31" xfId="0" applyNumberFormat="1" applyFont="1" applyFill="1" applyBorder="1" applyAlignment="1">
      <alignment horizontal="center" vertical="center"/>
    </xf>
    <xf numFmtId="4" fontId="22" fillId="0" borderId="41" xfId="0" applyNumberFormat="1" applyFont="1" applyBorder="1" applyAlignment="1" applyProtection="1">
      <alignment horizontal="right" vertical="center" wrapText="1"/>
    </xf>
    <xf numFmtId="49" fontId="21" fillId="24" borderId="26" xfId="0" applyNumberFormat="1" applyFont="1" applyFill="1" applyBorder="1" applyAlignment="1">
      <alignment horizontal="center"/>
    </xf>
    <xf numFmtId="49" fontId="22" fillId="24" borderId="27" xfId="0" applyNumberFormat="1" applyFont="1" applyFill="1" applyBorder="1" applyAlignment="1">
      <alignment horizontal="center" wrapText="1" shrinkToFit="1"/>
    </xf>
    <xf numFmtId="49" fontId="21" fillId="24" borderId="25" xfId="0" applyNumberFormat="1" applyFont="1" applyFill="1" applyBorder="1" applyAlignment="1">
      <alignment horizontal="left" vertical="center"/>
    </xf>
    <xf numFmtId="4" fontId="22" fillId="0" borderId="39" xfId="0" applyNumberFormat="1" applyFont="1" applyBorder="1" applyAlignment="1" applyProtection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4" xfId="0" applyNumberFormat="1" applyFont="1" applyBorder="1" applyAlignment="1" applyProtection="1">
      <alignment horizontal="right" vertic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49" fontId="21" fillId="24" borderId="47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/>
    <xf numFmtId="49" fontId="22" fillId="24" borderId="11" xfId="0" applyNumberFormat="1" applyFont="1" applyFill="1" applyBorder="1" applyAlignment="1">
      <alignment horizontal="center" wrapText="1" shrinkToFit="1"/>
    </xf>
    <xf numFmtId="49" fontId="22" fillId="24" borderId="28" xfId="0" applyNumberFormat="1" applyFont="1" applyFill="1" applyBorder="1" applyAlignment="1">
      <alignment horizontal="center" wrapText="1" shrinkToFit="1"/>
    </xf>
    <xf numFmtId="49" fontId="22" fillId="24" borderId="15" xfId="0" applyNumberFormat="1" applyFont="1" applyFill="1" applyBorder="1" applyAlignment="1">
      <alignment horizontal="center" wrapText="1" shrinkToFit="1"/>
    </xf>
    <xf numFmtId="49" fontId="22" fillId="24" borderId="32" xfId="0" applyNumberFormat="1" applyFont="1" applyFill="1" applyBorder="1" applyAlignment="1">
      <alignment horizontal="center" wrapText="1" shrinkToFi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right"/>
    </xf>
    <xf numFmtId="4" fontId="21" fillId="0" borderId="31" xfId="0" applyNumberFormat="1" applyFont="1" applyFill="1" applyBorder="1" applyAlignment="1">
      <alignment horizontal="right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7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20" xfId="0" applyNumberFormat="1" applyFont="1" applyBorder="1" applyAlignment="1">
      <alignment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4" fillId="0" borderId="24" xfId="0" applyNumberFormat="1" applyFont="1" applyBorder="1" applyAlignment="1">
      <alignment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4" fillId="0" borderId="54" xfId="0" applyNumberFormat="1" applyFont="1" applyFill="1" applyBorder="1" applyAlignment="1">
      <alignment horizontal="right" vertical="center" wrapText="1"/>
    </xf>
    <xf numFmtId="4" fontId="24" fillId="0" borderId="39" xfId="0" applyNumberFormat="1" applyFont="1" applyFill="1" applyBorder="1" applyAlignment="1">
      <alignment horizontal="right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" fontId="23" fillId="0" borderId="39" xfId="0" applyNumberFormat="1" applyFont="1" applyFill="1" applyBorder="1" applyAlignment="1">
      <alignment horizontal="right" vertical="center" wrapText="1"/>
    </xf>
    <xf numFmtId="4" fontId="25" fillId="0" borderId="48" xfId="0" applyNumberFormat="1" applyFont="1" applyBorder="1" applyAlignment="1" applyProtection="1">
      <alignment horizontal="right"/>
    </xf>
    <xf numFmtId="49" fontId="22" fillId="24" borderId="0" xfId="0" applyNumberFormat="1" applyFont="1" applyFill="1" applyAlignment="1">
      <alignment wrapText="1" shrinkToFit="1"/>
    </xf>
    <xf numFmtId="49" fontId="21" fillId="24" borderId="33" xfId="0" applyNumberFormat="1" applyFont="1" applyFill="1" applyBorder="1" applyAlignment="1">
      <alignment horizontal="left" vertical="center" wrapText="1"/>
    </xf>
    <xf numFmtId="49" fontId="22" fillId="24" borderId="34" xfId="0" applyNumberFormat="1" applyFont="1" applyFill="1" applyBorder="1" applyAlignment="1">
      <alignment horizontal="center"/>
    </xf>
    <xf numFmtId="4" fontId="22" fillId="24" borderId="35" xfId="0" applyNumberFormat="1" applyFont="1" applyFill="1" applyBorder="1" applyAlignment="1">
      <alignment horizontal="center"/>
    </xf>
    <xf numFmtId="4" fontId="22" fillId="24" borderId="36" xfId="0" applyNumberFormat="1" applyFont="1" applyFill="1" applyBorder="1" applyAlignment="1">
      <alignment horizontal="center"/>
    </xf>
    <xf numFmtId="49" fontId="22" fillId="24" borderId="0" xfId="0" applyNumberFormat="1" applyFont="1" applyFill="1" applyAlignment="1">
      <alignment vertical="center"/>
    </xf>
    <xf numFmtId="49" fontId="22" fillId="24" borderId="56" xfId="0" applyNumberFormat="1" applyFont="1" applyFill="1" applyBorder="1" applyAlignment="1">
      <alignment horizontal="left" vertical="center" wrapText="1"/>
    </xf>
    <xf numFmtId="49" fontId="22" fillId="24" borderId="57" xfId="0" applyNumberFormat="1" applyFont="1" applyFill="1" applyBorder="1" applyAlignment="1">
      <alignment horizontal="center"/>
    </xf>
    <xf numFmtId="4" fontId="22" fillId="24" borderId="57" xfId="0" applyNumberFormat="1" applyFont="1" applyFill="1" applyBorder="1" applyAlignment="1">
      <alignment horizontal="center"/>
    </xf>
    <xf numFmtId="4" fontId="22" fillId="24" borderId="58" xfId="0" applyNumberFormat="1" applyFont="1" applyFill="1" applyBorder="1" applyAlignment="1">
      <alignment horizontal="center"/>
    </xf>
    <xf numFmtId="0" fontId="21" fillId="24" borderId="21" xfId="0" applyNumberFormat="1" applyFont="1" applyFill="1" applyBorder="1" applyAlignment="1">
      <alignment horizontal="left" vertical="center" wrapText="1" shrinkToFit="1"/>
    </xf>
    <xf numFmtId="49" fontId="21" fillId="24" borderId="22" xfId="0" applyNumberFormat="1" applyFont="1" applyFill="1" applyBorder="1" applyAlignment="1">
      <alignment horizontal="center" wrapText="1" shrinkToFit="1"/>
    </xf>
    <xf numFmtId="0" fontId="21" fillId="24" borderId="47" xfId="0" applyNumberFormat="1" applyFont="1" applyFill="1" applyBorder="1" applyAlignment="1">
      <alignment horizontal="left" vertical="center" wrapText="1" shrinkToFit="1"/>
    </xf>
    <xf numFmtId="49" fontId="21" fillId="0" borderId="47" xfId="0" applyNumberFormat="1" applyFont="1" applyBorder="1" applyAlignment="1" applyProtection="1">
      <alignment horizontal="left" vertical="center" wrapText="1"/>
    </xf>
    <xf numFmtId="0" fontId="22" fillId="24" borderId="45" xfId="0" applyNumberFormat="1" applyFont="1" applyFill="1" applyBorder="1" applyAlignment="1">
      <alignment horizontal="left" vertical="center" wrapText="1" shrinkToFit="1"/>
    </xf>
    <xf numFmtId="0" fontId="22" fillId="24" borderId="42" xfId="0" applyNumberFormat="1" applyFont="1" applyFill="1" applyBorder="1" applyAlignment="1">
      <alignment horizontal="left" vertical="center" wrapText="1" shrinkToFit="1"/>
    </xf>
    <xf numFmtId="0" fontId="22" fillId="24" borderId="44" xfId="0" applyNumberFormat="1" applyFont="1" applyFill="1" applyBorder="1" applyAlignment="1">
      <alignment horizontal="left" vertical="center" wrapText="1" shrinkToFit="1"/>
    </xf>
    <xf numFmtId="0" fontId="22" fillId="24" borderId="63" xfId="0" applyNumberFormat="1" applyFont="1" applyFill="1" applyBorder="1" applyAlignment="1">
      <alignment horizontal="left" vertical="center" wrapText="1" shrinkToFit="1"/>
    </xf>
    <xf numFmtId="49" fontId="22" fillId="24" borderId="63" xfId="0" applyNumberFormat="1" applyFont="1" applyFill="1" applyBorder="1" applyAlignment="1" applyProtection="1">
      <alignment horizontal="left" vertical="center" wrapText="1"/>
    </xf>
    <xf numFmtId="49" fontId="22" fillId="24" borderId="63" xfId="0" applyNumberFormat="1" applyFont="1" applyFill="1" applyBorder="1" applyAlignment="1">
      <alignment horizontal="left" vertical="center" wrapText="1"/>
    </xf>
    <xf numFmtId="0" fontId="22" fillId="24" borderId="64" xfId="0" applyNumberFormat="1" applyFont="1" applyFill="1" applyBorder="1" applyAlignment="1">
      <alignment horizontal="left" vertical="center" wrapText="1" shrinkToFit="1"/>
    </xf>
    <xf numFmtId="0" fontId="22" fillId="24" borderId="43" xfId="0" applyNumberFormat="1" applyFont="1" applyFill="1" applyBorder="1" applyAlignment="1">
      <alignment horizontal="left" vertical="center" wrapText="1" shrinkToFit="1"/>
    </xf>
    <xf numFmtId="49" fontId="22" fillId="24" borderId="37" xfId="0" applyNumberFormat="1" applyFont="1" applyFill="1" applyBorder="1" applyAlignment="1">
      <alignment horizontal="center" wrapText="1" shrinkToFit="1"/>
    </xf>
    <xf numFmtId="4" fontId="22" fillId="0" borderId="11" xfId="0" applyNumberFormat="1" applyFont="1" applyBorder="1" applyAlignment="1" applyProtection="1">
      <alignment vertical="center" wrapText="1"/>
    </xf>
    <xf numFmtId="4" fontId="22" fillId="0" borderId="12" xfId="0" applyNumberFormat="1" applyFont="1" applyBorder="1" applyAlignment="1" applyProtection="1">
      <alignment vertical="center" wrapText="1"/>
    </xf>
    <xf numFmtId="4" fontId="22" fillId="0" borderId="41" xfId="0" applyNumberFormat="1" applyFont="1" applyBorder="1" applyAlignment="1" applyProtection="1">
      <alignment vertical="center" wrapText="1"/>
    </xf>
    <xf numFmtId="4" fontId="22" fillId="0" borderId="39" xfId="0" applyNumberFormat="1" applyFont="1" applyBorder="1" applyAlignment="1" applyProtection="1">
      <alignment vertical="center" wrapText="1"/>
    </xf>
    <xf numFmtId="4" fontId="22" fillId="0" borderId="61" xfId="0" applyNumberFormat="1" applyFont="1" applyBorder="1" applyAlignment="1" applyProtection="1">
      <alignment vertical="center" wrapText="1"/>
    </xf>
    <xf numFmtId="4" fontId="22" fillId="0" borderId="62" xfId="0" applyNumberFormat="1" applyFont="1" applyBorder="1" applyAlignment="1" applyProtection="1">
      <alignment vertical="center" wrapText="1"/>
    </xf>
    <xf numFmtId="4" fontId="22" fillId="0" borderId="59" xfId="0" applyNumberFormat="1" applyFont="1" applyBorder="1" applyAlignment="1" applyProtection="1">
      <alignment vertical="center" wrapText="1"/>
    </xf>
    <xf numFmtId="4" fontId="22" fillId="0" borderId="40" xfId="0" applyNumberFormat="1" applyFont="1" applyBorder="1" applyAlignment="1" applyProtection="1">
      <alignment vertical="center" wrapText="1"/>
    </xf>
    <xf numFmtId="4" fontId="22" fillId="0" borderId="60" xfId="0" applyNumberFormat="1" applyFont="1" applyBorder="1" applyAlignment="1" applyProtection="1">
      <alignment vertical="center" wrapText="1"/>
    </xf>
    <xf numFmtId="4" fontId="22" fillId="0" borderId="65" xfId="0" applyNumberFormat="1" applyFont="1" applyBorder="1" applyAlignment="1" applyProtection="1">
      <alignment vertical="center" wrapText="1"/>
    </xf>
    <xf numFmtId="4" fontId="22" fillId="0" borderId="13" xfId="0" applyNumberFormat="1" applyFont="1" applyBorder="1" applyAlignment="1" applyProtection="1">
      <alignment vertical="center" wrapText="1"/>
    </xf>
    <xf numFmtId="4" fontId="22" fillId="0" borderId="14" xfId="0" applyNumberFormat="1" applyFont="1" applyBorder="1" applyAlignment="1" applyProtection="1">
      <alignment vertical="center" wrapText="1"/>
    </xf>
    <xf numFmtId="4" fontId="21" fillId="24" borderId="30" xfId="0" applyNumberFormat="1" applyFont="1" applyFill="1" applyBorder="1" applyAlignment="1">
      <alignment vertical="center" wrapText="1" shrinkToFit="1"/>
    </xf>
    <xf numFmtId="4" fontId="21" fillId="24" borderId="23" xfId="0" applyNumberFormat="1" applyFont="1" applyFill="1" applyBorder="1" applyAlignment="1">
      <alignment vertical="center" wrapText="1" shrinkToFit="1"/>
    </xf>
    <xf numFmtId="4" fontId="21" fillId="24" borderId="22" xfId="0" applyNumberFormat="1" applyFont="1" applyFill="1" applyBorder="1" applyAlignment="1">
      <alignment vertical="center" wrapText="1" shrinkToFit="1"/>
    </xf>
    <xf numFmtId="4" fontId="21" fillId="24" borderId="29" xfId="0" applyNumberFormat="1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8</xdr:col>
      <xdr:colOff>486568</xdr:colOff>
      <xdr:row>12</xdr:row>
      <xdr:rowOff>9525</xdr:rowOff>
    </xdr:to>
    <xdr:grpSp>
      <xdr:nvGrpSpPr>
        <xdr:cNvPr id="2" name="Группа 1"/>
        <xdr:cNvGrpSpPr/>
      </xdr:nvGrpSpPr>
      <xdr:grpSpPr>
        <a:xfrm>
          <a:off x="9917906" y="9382125"/>
          <a:ext cx="2915443" cy="9525"/>
          <a:chOff x="12700" y="5562600"/>
          <a:chExt cx="5270500" cy="314325"/>
        </a:xfrm>
      </xdr:grpSpPr>
      <xdr:sp macro="" textlink="">
        <xdr:nvSpPr>
          <xdr:cNvPr id="3" name="437"/>
          <xdr:cNvSpPr/>
        </xdr:nvSpPr>
        <xdr:spPr>
          <a:xfrm>
            <a:off x="12700" y="5562600"/>
            <a:ext cx="1879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4" name="438"/>
          <xdr:cNvSpPr/>
        </xdr:nvSpPr>
        <xdr:spPr>
          <a:xfrm>
            <a:off x="2197100" y="55626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39"/>
          <xdr:cNvSpPr/>
        </xdr:nvSpPr>
        <xdr:spPr>
          <a:xfrm>
            <a:off x="2197100" y="57245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" name="440"/>
          <xdr:cNvCxnSpPr/>
        </xdr:nvCxnSpPr>
        <xdr:spPr>
          <a:xfrm>
            <a:off x="2198005" y="5724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441"/>
          <xdr:cNvSpPr/>
        </xdr:nvSpPr>
        <xdr:spPr>
          <a:xfrm>
            <a:off x="3403600" y="55626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442"/>
          <xdr:cNvSpPr/>
        </xdr:nvSpPr>
        <xdr:spPr>
          <a:xfrm>
            <a:off x="3403600" y="5724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9" name="443"/>
          <xdr:cNvCxnSpPr/>
        </xdr:nvCxnSpPr>
        <xdr:spPr>
          <a:xfrm>
            <a:off x="3403600" y="5724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32"/>
  <sheetViews>
    <sheetView showGridLines="0" view="pageBreakPreview" zoomScale="110" zoomScaleNormal="100" zoomScaleSheetLayoutView="110" workbookViewId="0">
      <selection activeCell="D6" sqref="D6"/>
    </sheetView>
  </sheetViews>
  <sheetFormatPr defaultRowHeight="18.75"/>
  <cols>
    <col min="1" max="1" width="41.42578125" style="3" customWidth="1"/>
    <col min="2" max="2" width="33.140625" style="3" customWidth="1"/>
    <col min="3" max="4" width="20" style="3" customWidth="1"/>
    <col min="5" max="166" width="9.140625" style="6"/>
    <col min="167" max="168" width="72.140625" style="6" hidden="1" customWidth="1"/>
    <col min="169" max="16384" width="9.140625" style="6"/>
  </cols>
  <sheetData>
    <row r="1" spans="1:168">
      <c r="D1" s="6" t="s">
        <v>57</v>
      </c>
    </row>
    <row r="2" spans="1:168" s="3" customFormat="1" ht="41.25" customHeight="1">
      <c r="A2" s="29" t="s">
        <v>59</v>
      </c>
      <c r="B2" s="29"/>
      <c r="C2" s="29"/>
      <c r="D2" s="29"/>
    </row>
    <row r="3" spans="1:168" s="3" customFormat="1">
      <c r="A3" s="30" t="s">
        <v>58</v>
      </c>
      <c r="B3" s="30"/>
      <c r="D3" s="4"/>
    </row>
    <row r="4" spans="1:168" s="3" customFormat="1" ht="19.5" thickBot="1">
      <c r="A4" s="28" t="s">
        <v>6</v>
      </c>
      <c r="B4" s="28"/>
      <c r="C4" s="28"/>
      <c r="D4" s="5"/>
    </row>
    <row r="5" spans="1:168" ht="86.25" customHeight="1" thickBot="1">
      <c r="A5" s="31" t="s">
        <v>0</v>
      </c>
      <c r="B5" s="32" t="s">
        <v>7</v>
      </c>
      <c r="C5" s="32" t="s">
        <v>60</v>
      </c>
      <c r="D5" s="33" t="s">
        <v>41</v>
      </c>
    </row>
    <row r="6" spans="1:168" ht="22.5" customHeight="1" thickBot="1">
      <c r="A6" s="7">
        <v>1</v>
      </c>
      <c r="B6" s="8" t="s">
        <v>42</v>
      </c>
      <c r="C6" s="8" t="s">
        <v>11</v>
      </c>
      <c r="D6" s="9" t="s">
        <v>43</v>
      </c>
    </row>
    <row r="7" spans="1:168" ht="27" customHeight="1" thickBot="1">
      <c r="A7" s="40" t="s">
        <v>1</v>
      </c>
      <c r="B7" s="41" t="s">
        <v>4</v>
      </c>
      <c r="C7" s="42">
        <f>SUM(C8:C16)</f>
        <v>2922216.33</v>
      </c>
      <c r="D7" s="43">
        <f>SUM(D8:D16)</f>
        <v>3190905.82</v>
      </c>
    </row>
    <row r="8" spans="1:168" ht="39.75" customHeight="1">
      <c r="A8" s="10" t="s">
        <v>12</v>
      </c>
      <c r="B8" s="11" t="s">
        <v>13</v>
      </c>
      <c r="C8" s="44">
        <v>119000</v>
      </c>
      <c r="D8" s="45">
        <v>210083.12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pans="1:168" ht="44.25" customHeight="1">
      <c r="A9" s="13" t="s">
        <v>14</v>
      </c>
      <c r="B9" s="14" t="s">
        <v>15</v>
      </c>
      <c r="C9" s="21">
        <v>6000</v>
      </c>
      <c r="D9" s="25">
        <v>7539.5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pans="1:168" ht="40.5" customHeight="1">
      <c r="A10" s="13" t="s">
        <v>16</v>
      </c>
      <c r="B10" s="14" t="s">
        <v>17</v>
      </c>
      <c r="C10" s="21">
        <v>73000</v>
      </c>
      <c r="D10" s="25">
        <v>124473.29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</row>
    <row r="11" spans="1:168" ht="49.5" customHeight="1">
      <c r="A11" s="13" t="s">
        <v>44</v>
      </c>
      <c r="B11" s="14" t="s">
        <v>17</v>
      </c>
      <c r="C11" s="21">
        <v>356000</v>
      </c>
      <c r="D11" s="25">
        <v>473680.9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</row>
    <row r="12" spans="1:168" ht="57" customHeight="1">
      <c r="A12" s="13" t="s">
        <v>18</v>
      </c>
      <c r="B12" s="14" t="s">
        <v>19</v>
      </c>
      <c r="C12" s="21">
        <v>1000</v>
      </c>
      <c r="D12" s="25">
        <v>1900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</row>
    <row r="13" spans="1:168" ht="147.75" customHeight="1">
      <c r="A13" s="13" t="s">
        <v>20</v>
      </c>
      <c r="B13" s="14" t="s">
        <v>21</v>
      </c>
      <c r="C13" s="21">
        <v>4000</v>
      </c>
      <c r="D13" s="25">
        <v>4800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</row>
    <row r="14" spans="1:168" ht="77.25" customHeight="1">
      <c r="A14" s="13" t="s">
        <v>22</v>
      </c>
      <c r="B14" s="14" t="s">
        <v>23</v>
      </c>
      <c r="C14" s="21">
        <v>5000</v>
      </c>
      <c r="D14" s="25">
        <v>6270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</row>
    <row r="15" spans="1:168" ht="37.5">
      <c r="A15" s="13" t="s">
        <v>52</v>
      </c>
      <c r="B15" s="14" t="s">
        <v>51</v>
      </c>
      <c r="C15" s="21">
        <v>102200</v>
      </c>
      <c r="D15" s="25">
        <v>102200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</row>
    <row r="16" spans="1:168" ht="107.25" customHeight="1" thickBot="1">
      <c r="A16" s="15" t="s">
        <v>24</v>
      </c>
      <c r="B16" s="16" t="s">
        <v>25</v>
      </c>
      <c r="C16" s="26">
        <v>2256016.33</v>
      </c>
      <c r="D16" s="27">
        <v>2259959.0099999998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</row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8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showGridLines="0" view="pageBreakPreview" zoomScale="80" zoomScaleNormal="100" zoomScaleSheetLayoutView="80" workbookViewId="0">
      <selection activeCell="D5" sqref="D5"/>
    </sheetView>
  </sheetViews>
  <sheetFormatPr defaultRowHeight="18.75"/>
  <cols>
    <col min="1" max="1" width="55.28515625" style="82" customWidth="1"/>
    <col min="2" max="2" width="35.5703125" style="82" customWidth="1"/>
    <col min="3" max="3" width="26.7109375" style="82" customWidth="1"/>
    <col min="4" max="4" width="31.140625" style="82" customWidth="1"/>
    <col min="5" max="16384" width="9.140625" style="35"/>
  </cols>
  <sheetData>
    <row r="1" spans="1:114" ht="36.75" customHeight="1" thickBot="1">
      <c r="A1" s="34" t="s">
        <v>5</v>
      </c>
      <c r="B1" s="34"/>
      <c r="C1" s="34"/>
      <c r="D1" s="34"/>
    </row>
    <row r="2" spans="1:114" ht="83.25" customHeight="1" thickBot="1">
      <c r="A2" s="31" t="s">
        <v>0</v>
      </c>
      <c r="B2" s="32" t="s">
        <v>7</v>
      </c>
      <c r="C2" s="32" t="s">
        <v>60</v>
      </c>
      <c r="D2" s="33" t="s">
        <v>41</v>
      </c>
    </row>
    <row r="3" spans="1:114" ht="26.25" customHeight="1" thickBot="1">
      <c r="A3" s="17">
        <v>1</v>
      </c>
      <c r="B3" s="18" t="s">
        <v>42</v>
      </c>
      <c r="C3" s="19" t="s">
        <v>11</v>
      </c>
      <c r="D3" s="20" t="s">
        <v>43</v>
      </c>
    </row>
    <row r="4" spans="1:114" ht="38.25" customHeight="1" thickBot="1">
      <c r="A4" s="24" t="s">
        <v>2</v>
      </c>
      <c r="B4" s="22" t="s">
        <v>4</v>
      </c>
      <c r="C4" s="115">
        <f>C5+C11+C13+C15+C17</f>
        <v>3129182.33</v>
      </c>
      <c r="D4" s="115">
        <f>D5+D11+D13+D15+D17</f>
        <v>3098931.54</v>
      </c>
    </row>
    <row r="5" spans="1:114" ht="40.5" customHeight="1" thickBot="1">
      <c r="A5" s="87" t="s">
        <v>8</v>
      </c>
      <c r="B5" s="88" t="s">
        <v>9</v>
      </c>
      <c r="C5" s="112">
        <f>SUM(C6:C10)</f>
        <v>1608689.28</v>
      </c>
      <c r="D5" s="113">
        <f>SUM(D6:D10)</f>
        <v>1605769.32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</row>
    <row r="6" spans="1:114" ht="117.75" customHeight="1">
      <c r="A6" s="91" t="s">
        <v>10</v>
      </c>
      <c r="B6" s="36" t="s">
        <v>26</v>
      </c>
      <c r="C6" s="100">
        <v>661427.32999999996</v>
      </c>
      <c r="D6" s="101">
        <v>658543.47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</row>
    <row r="7" spans="1:114" ht="121.5" customHeight="1">
      <c r="A7" s="92" t="s">
        <v>54</v>
      </c>
      <c r="B7" s="38" t="s">
        <v>53</v>
      </c>
      <c r="C7" s="102">
        <v>456.16</v>
      </c>
      <c r="D7" s="103">
        <v>456.16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</row>
    <row r="8" spans="1:114" ht="105.75" customHeight="1">
      <c r="A8" s="92" t="s">
        <v>27</v>
      </c>
      <c r="B8" s="38" t="s">
        <v>28</v>
      </c>
      <c r="C8" s="102">
        <v>462529.54</v>
      </c>
      <c r="D8" s="103">
        <v>462493.44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</row>
    <row r="9" spans="1:114" ht="53.25" customHeight="1">
      <c r="A9" s="92" t="s">
        <v>45</v>
      </c>
      <c r="B9" s="38" t="s">
        <v>46</v>
      </c>
      <c r="C9" s="102">
        <v>26215.25</v>
      </c>
      <c r="D9" s="103">
        <v>26215.25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</row>
    <row r="10" spans="1:114" ht="34.5" customHeight="1" thickBot="1">
      <c r="A10" s="93" t="s">
        <v>29</v>
      </c>
      <c r="B10" s="23" t="s">
        <v>30</v>
      </c>
      <c r="C10" s="104">
        <v>458061</v>
      </c>
      <c r="D10" s="105">
        <v>458061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</row>
    <row r="11" spans="1:114" ht="38.25" customHeight="1" thickBot="1">
      <c r="A11" s="89" t="s">
        <v>31</v>
      </c>
      <c r="B11" s="88" t="s">
        <v>32</v>
      </c>
      <c r="C11" s="114">
        <f>SUM(C12)</f>
        <v>78600</v>
      </c>
      <c r="D11" s="113">
        <f>SUM(D12)</f>
        <v>78600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</row>
    <row r="12" spans="1:114" ht="41.25" customHeight="1" thickBot="1">
      <c r="A12" s="94" t="s">
        <v>33</v>
      </c>
      <c r="B12" s="39" t="s">
        <v>34</v>
      </c>
      <c r="C12" s="106">
        <v>78600</v>
      </c>
      <c r="D12" s="107">
        <v>78600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1:114" ht="75.75" customHeight="1" thickBot="1">
      <c r="A13" s="90" t="s">
        <v>70</v>
      </c>
      <c r="B13" s="88" t="s">
        <v>56</v>
      </c>
      <c r="C13" s="114">
        <f>SUM(C14)</f>
        <v>19793.580000000002</v>
      </c>
      <c r="D13" s="113">
        <f>SUM(D14)</f>
        <v>19793.580000000002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</row>
    <row r="14" spans="1:114" ht="75" customHeight="1" thickBot="1">
      <c r="A14" s="95" t="s">
        <v>55</v>
      </c>
      <c r="B14" s="39" t="s">
        <v>56</v>
      </c>
      <c r="C14" s="106">
        <v>19793.580000000002</v>
      </c>
      <c r="D14" s="107">
        <v>19793.580000000002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1:114" ht="63.75" customHeight="1" thickBot="1">
      <c r="A15" s="89" t="s">
        <v>47</v>
      </c>
      <c r="B15" s="88" t="s">
        <v>48</v>
      </c>
      <c r="C15" s="114">
        <f>SUM(C16)</f>
        <v>118345.85</v>
      </c>
      <c r="D15" s="113">
        <f>SUM(D16)</f>
        <v>118340.85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1:114" ht="67.5" customHeight="1" thickBot="1">
      <c r="A16" s="96" t="s">
        <v>49</v>
      </c>
      <c r="B16" s="39" t="s">
        <v>50</v>
      </c>
      <c r="C16" s="106">
        <v>118345.85</v>
      </c>
      <c r="D16" s="107">
        <v>118340.85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1:114" ht="38.25" thickBot="1">
      <c r="A17" s="89" t="s">
        <v>35</v>
      </c>
      <c r="B17" s="88" t="s">
        <v>36</v>
      </c>
      <c r="C17" s="114">
        <f>SUM(C18:C19)</f>
        <v>1303753.6199999999</v>
      </c>
      <c r="D17" s="113">
        <f>SUM(D18:D19)</f>
        <v>1276427.79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1:114" ht="33" customHeight="1">
      <c r="A18" s="97" t="s">
        <v>37</v>
      </c>
      <c r="B18" s="37" t="s">
        <v>38</v>
      </c>
      <c r="C18" s="108">
        <v>409343.43</v>
      </c>
      <c r="D18" s="109">
        <v>409319.85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spans="1:114" ht="33" customHeight="1" thickBot="1">
      <c r="A19" s="98" t="s">
        <v>39</v>
      </c>
      <c r="B19" s="99" t="s">
        <v>40</v>
      </c>
      <c r="C19" s="110">
        <v>894410.19</v>
      </c>
      <c r="D19" s="111">
        <v>867107.94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</row>
    <row r="20" spans="1:114" ht="31.5" customHeight="1" thickBot="1">
      <c r="A20" s="83"/>
      <c r="B20" s="84"/>
      <c r="C20" s="85"/>
      <c r="D20" s="86"/>
    </row>
    <row r="21" spans="1:114" ht="50.25" customHeight="1" thickBot="1">
      <c r="A21" s="78" t="s">
        <v>3</v>
      </c>
      <c r="B21" s="79" t="s">
        <v>4</v>
      </c>
      <c r="C21" s="80"/>
      <c r="D21" s="81"/>
    </row>
  </sheetData>
  <mergeCells count="1">
    <mergeCell ref="A1:D1"/>
  </mergeCells>
  <phoneticPr fontId="0" type="noConversion"/>
  <printOptions horizontalCentered="1"/>
  <pageMargins left="0" right="0.59055118110236227" top="0" bottom="0" header="0" footer="0"/>
  <pageSetup paperSize="9" scale="65" orientation="portrait" verticalDpi="1200" r:id="rId1"/>
  <headerFooter alignWithMargins="0">
    <oddHeader>&amp;R&amp;"Tahoma,обычный"&amp;8Форма 0503317 с.&amp;P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3"/>
  <sheetViews>
    <sheetView tabSelected="1" view="pageBreakPreview" zoomScale="80" zoomScaleNormal="100" zoomScaleSheetLayoutView="80" workbookViewId="0">
      <selection activeCell="C13" sqref="C13"/>
    </sheetView>
  </sheetViews>
  <sheetFormatPr defaultRowHeight="15.75"/>
  <cols>
    <col min="1" max="1" width="43.140625" style="70" customWidth="1"/>
    <col min="2" max="2" width="29.85546875" style="70" customWidth="1"/>
    <col min="3" max="3" width="21.42578125" style="70" customWidth="1"/>
    <col min="4" max="4" width="17.5703125" style="70" customWidth="1"/>
    <col min="5" max="6" width="9.140625" style="2"/>
    <col min="7" max="7" width="15.42578125" style="2" customWidth="1"/>
    <col min="8" max="8" width="13.140625" style="2" bestFit="1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46" t="s">
        <v>61</v>
      </c>
      <c r="B1" s="46"/>
      <c r="C1" s="46"/>
      <c r="D1" s="46"/>
    </row>
    <row r="2" spans="1:178" s="1" customFormat="1" ht="34.9" customHeight="1" thickBot="1">
      <c r="A2" s="47"/>
      <c r="B2" s="47"/>
      <c r="C2" s="47"/>
      <c r="D2" s="47"/>
    </row>
    <row r="3" spans="1:178" s="52" customFormat="1" ht="49.5">
      <c r="A3" s="48" t="s">
        <v>0</v>
      </c>
      <c r="B3" s="49" t="s">
        <v>62</v>
      </c>
      <c r="C3" s="50" t="s">
        <v>60</v>
      </c>
      <c r="D3" s="51" t="s">
        <v>41</v>
      </c>
    </row>
    <row r="4" spans="1:178" s="52" customFormat="1" ht="13.5" customHeight="1">
      <c r="A4" s="53">
        <v>1</v>
      </c>
      <c r="B4" s="54" t="s">
        <v>42</v>
      </c>
      <c r="C4" s="55" t="s">
        <v>11</v>
      </c>
      <c r="D4" s="56" t="s">
        <v>43</v>
      </c>
    </row>
    <row r="5" spans="1:178" s="60" customFormat="1" ht="48" customHeight="1">
      <c r="A5" s="57" t="s">
        <v>63</v>
      </c>
      <c r="B5" s="58" t="s">
        <v>64</v>
      </c>
      <c r="C5" s="72">
        <v>-206966</v>
      </c>
      <c r="D5" s="73">
        <v>91974.28</v>
      </c>
      <c r="E5" s="59"/>
      <c r="F5" s="59"/>
      <c r="G5" s="72">
        <f>Доходы!C7-Расходы!C4</f>
        <v>-206966</v>
      </c>
      <c r="H5" s="72">
        <f>Доходы!D7-Расходы!D4</f>
        <v>91974.279999999795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</row>
    <row r="6" spans="1:178" s="52" customFormat="1" ht="42" hidden="1" customHeight="1">
      <c r="A6" s="61" t="s">
        <v>65</v>
      </c>
      <c r="B6" s="62" t="s">
        <v>66</v>
      </c>
      <c r="C6" s="74">
        <v>0</v>
      </c>
      <c r="D6" s="75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</row>
    <row r="7" spans="1:178" s="52" customFormat="1" ht="48" customHeight="1">
      <c r="A7" s="61" t="s">
        <v>67</v>
      </c>
      <c r="B7" s="62" t="s">
        <v>68</v>
      </c>
      <c r="C7" s="74">
        <v>-206966</v>
      </c>
      <c r="D7" s="75">
        <v>91974.28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</row>
    <row r="8" spans="1:178" s="52" customFormat="1" ht="42" customHeight="1" thickBot="1">
      <c r="A8" s="64" t="s">
        <v>69</v>
      </c>
      <c r="B8" s="65" t="s">
        <v>4</v>
      </c>
      <c r="C8" s="72">
        <v>-206966</v>
      </c>
      <c r="D8" s="73">
        <v>91974.28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</row>
    <row r="9" spans="1:178" s="69" customFormat="1">
      <c r="A9" s="66"/>
      <c r="B9" s="67"/>
      <c r="C9" s="68"/>
      <c r="D9" s="68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2" spans="1:178">
      <c r="C12" s="71"/>
      <c r="D12" s="71"/>
    </row>
    <row r="13" spans="1:178">
      <c r="C13" s="76"/>
    </row>
  </sheetData>
  <mergeCells count="1">
    <mergeCell ref="A1:D1"/>
  </mergeCells>
  <pageMargins left="0.7" right="0.7" top="0.75" bottom="0.75" header="0.3" footer="0.3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2017-02-02T10:44:26Z</cp:lastPrinted>
  <dcterms:created xsi:type="dcterms:W3CDTF">2005-02-01T12:32:18Z</dcterms:created>
  <dcterms:modified xsi:type="dcterms:W3CDTF">2017-02-02T10:47:57Z</dcterms:modified>
</cp:coreProperties>
</file>