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Расходы!$A$1:$D$22</definedName>
  </definedNames>
  <calcPr calcId="125725"/>
</workbook>
</file>

<file path=xl/calcChain.xml><?xml version="1.0" encoding="utf-8"?>
<calcChain xmlns="http://schemas.openxmlformats.org/spreadsheetml/2006/main">
  <c r="D15" i="2"/>
  <c r="C15"/>
  <c r="D13"/>
  <c r="D18"/>
  <c r="D5"/>
  <c r="D11"/>
  <c r="C5"/>
  <c r="C13"/>
  <c r="C18"/>
  <c r="C7" i="1"/>
  <c r="D7"/>
  <c r="D4" i="2" l="1"/>
  <c r="H5" i="3" s="1"/>
  <c r="C11" i="2"/>
  <c r="C4" s="1"/>
  <c r="G5" i="3" s="1"/>
</calcChain>
</file>

<file path=xl/sharedStrings.xml><?xml version="1.0" encoding="utf-8"?>
<sst xmlns="http://schemas.openxmlformats.org/spreadsheetml/2006/main" count="91" uniqueCount="72">
  <si>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</si>
  <si>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</si>
  <si>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</si>
  <si>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</si>
  <si>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</si>
  <si>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</si>
  <si>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</si>
  <si>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</si>
  <si>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</si>
  <si>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</si>
  <si>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</si>
  <si>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</si>
  <si>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</si>
  <si>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</si>
  <si>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</si>
  <si>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</si>
  <si>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</si>
  <si>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</si>
  <si>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</si>
  <si>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</si>
  <si>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</si>
  <si>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</si>
  <si>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</si>
  <si>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</si>
  <si>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</si>
  <si>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</si>
  <si>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</si>
  <si>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</si>
  <si>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</si>
  <si>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</si>
  <si>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</si>
  <si>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</si>
  <si>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</si>
  <si>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</si>
  <si>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</si>
  <si>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</si>
  <si>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</si>
  <si>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</si>
  <si>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</si>
  <si>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</si>
  <si>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</si>
  <si>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</si>
  <si>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</si>
  <si>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</si>
  <si>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</si>
  <si>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</si>
  <si>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</si>
  <si>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</si>
  <si>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</si>
  <si>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</si>
  <si>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</si>
  <si>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</si>
  <si>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</si>
  <si>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</si>
  <si>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</si>
  <si>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пожарной безопасности</t>
  </si>
  <si>
    <t>000 0310 0000000 000 000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</si>
  <si>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</si>
  <si>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</si>
  <si>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</si>
  <si>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</si>
  <si>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</si>
  <si>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</si>
  <si>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</si>
  <si>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</si>
  <si>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</si>
  <si>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</si>
  <si>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</si>
  <si>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</si>
  <si>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Другие вопросы в области национальной безопасности и правоохранительной деятельности</t>
  </si>
  <si>
    <t>Отчет об исполнении бюджета МКУ Исполнительный комитет  Мортовского сельского поселения Елабужского муниципального района Республики Татарстан за 1 кв. 2017 год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</si>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</sst>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22" fillId="0" borderId="0" xfId="0" applyNumberFormat="1" applyFont="1" applyFill="1"/>
    <xf numFmtId="49" fontId="22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/>
    <xf numFmtId="49" fontId="22" fillId="0" borderId="0" xfId="0" applyNumberFormat="1" applyFont="1"/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wrapText="1" shrinkToFit="1"/>
    </xf>
    <xf numFmtId="49" fontId="22" fillId="24" borderId="15" xfId="0" applyNumberFormat="1" applyFont="1" applyFill="1" applyBorder="1" applyAlignment="1">
      <alignment horizontal="center" vertical="center" wrapText="1" shrinkToFit="1"/>
    </xf>
    <xf numFmtId="49" fontId="22" fillId="24" borderId="37" xfId="0" applyNumberFormat="1" applyFont="1" applyFill="1" applyBorder="1" applyAlignment="1">
      <alignment horizontal="center" vertical="center"/>
    </xf>
    <xf numFmtId="49" fontId="22" fillId="24" borderId="26" xfId="0" applyNumberFormat="1" applyFont="1" applyFill="1" applyBorder="1" applyAlignment="1">
      <alignment horizontal="center" vertical="center"/>
    </xf>
    <xf numFmtId="49" fontId="22" fillId="24" borderId="28" xfId="0" applyNumberFormat="1" applyFont="1" applyFill="1" applyBorder="1" applyAlignment="1">
      <alignment horizontal="center" vertical="center"/>
    </xf>
    <xf numFmtId="49" fontId="22" fillId="24" borderId="30" xfId="0" applyNumberFormat="1" applyFont="1" applyFill="1" applyBorder="1" applyAlignment="1">
      <alignment horizontal="center" vertical="center"/>
    </xf>
    <xf numFmtId="4" fontId="22" fillId="0" borderId="40" xfId="0" applyNumberFormat="1" applyFont="1" applyBorder="1" applyAlignment="1" applyProtection="1">
      <alignment horizontal="right" vertical="center" wrapText="1"/>
    </xf>
    <xf numFmtId="49" fontId="21" fillId="24" borderId="26" xfId="0" applyNumberFormat="1" applyFont="1" applyFill="1" applyBorder="1" applyAlignment="1">
      <alignment horizontal="center"/>
    </xf>
    <xf numFmtId="49" fontId="21" fillId="24" borderId="25" xfId="0" applyNumberFormat="1" applyFont="1" applyFill="1" applyBorder="1" applyAlignment="1">
      <alignment horizontal="left" vertical="center"/>
    </xf>
    <xf numFmtId="4" fontId="22" fillId="0" borderId="38" xfId="0" applyNumberFormat="1" applyFont="1" applyBorder="1" applyAlignment="1" applyProtection="1">
      <alignment horizontal="right" vertical="center" wrapText="1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14" xfId="0" applyNumberFormat="1" applyFont="1" applyBorder="1" applyAlignment="1" applyProtection="1">
      <alignment horizontal="right" vertical="center" wrapText="1"/>
    </xf>
    <xf numFmtId="49" fontId="21" fillId="24" borderId="45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/>
    <xf numFmtId="49" fontId="22" fillId="24" borderId="11" xfId="0" applyNumberFormat="1" applyFont="1" applyFill="1" applyBorder="1" applyAlignment="1">
      <alignment horizontal="center" wrapText="1" shrinkToFit="1"/>
    </xf>
    <xf numFmtId="49" fontId="22" fillId="24" borderId="27" xfId="0" applyNumberFormat="1" applyFont="1" applyFill="1" applyBorder="1" applyAlignment="1">
      <alignment horizontal="center" wrapText="1" shrinkToFit="1"/>
    </xf>
    <xf numFmtId="49" fontId="22" fillId="24" borderId="15" xfId="0" applyNumberFormat="1" applyFont="1" applyFill="1" applyBorder="1" applyAlignment="1">
      <alignment horizontal="center" wrapText="1" shrinkToFit="1"/>
    </xf>
    <xf numFmtId="49" fontId="22" fillId="24" borderId="31" xfId="0" applyNumberFormat="1" applyFont="1" applyFill="1" applyBorder="1" applyAlignment="1">
      <alignment horizontal="center" wrapText="1" shrinkToFit="1"/>
    </xf>
    <xf numFmtId="4" fontId="22" fillId="0" borderId="11" xfId="0" applyNumberFormat="1" applyFont="1" applyBorder="1" applyAlignment="1" applyProtection="1">
      <alignment horizontal="right" vertical="center" wrapText="1"/>
    </xf>
    <xf numFmtId="4" fontId="22" fillId="0" borderId="12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49" fontId="23" fillId="0" borderId="17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49" fontId="23" fillId="0" borderId="49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vertical="center" wrapText="1"/>
    </xf>
    <xf numFmtId="49" fontId="24" fillId="0" borderId="5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3" fillId="0" borderId="20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4" fillId="0" borderId="24" xfId="0" applyNumberFormat="1" applyFont="1" applyBorder="1" applyAlignment="1">
      <alignment vertical="center" wrapText="1"/>
    </xf>
    <xf numFmtId="49" fontId="24" fillId="0" borderId="5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4" fontId="24" fillId="0" borderId="51" xfId="0" applyNumberFormat="1" applyFont="1" applyFill="1" applyBorder="1" applyAlignment="1">
      <alignment horizontal="right" vertical="center" wrapText="1"/>
    </xf>
    <xf numFmtId="4" fontId="24" fillId="0" borderId="38" xfId="0" applyNumberFormat="1" applyFont="1" applyFill="1" applyBorder="1" applyAlignment="1">
      <alignment horizontal="right" vertical="center" wrapText="1"/>
    </xf>
    <xf numFmtId="4" fontId="23" fillId="0" borderId="51" xfId="0" applyNumberFormat="1" applyFont="1" applyFill="1" applyBorder="1" applyAlignment="1">
      <alignment horizontal="right" vertical="center" wrapText="1"/>
    </xf>
    <xf numFmtId="4" fontId="23" fillId="0" borderId="38" xfId="0" applyNumberFormat="1" applyFont="1" applyFill="1" applyBorder="1" applyAlignment="1">
      <alignment horizontal="right" vertical="center" wrapText="1"/>
    </xf>
    <xf numFmtId="49" fontId="22" fillId="24" borderId="0" xfId="0" applyNumberFormat="1" applyFont="1" applyFill="1" applyAlignment="1">
      <alignment wrapText="1" shrinkToFit="1"/>
    </xf>
    <xf numFmtId="49" fontId="21" fillId="24" borderId="32" xfId="0" applyNumberFormat="1" applyFont="1" applyFill="1" applyBorder="1" applyAlignment="1">
      <alignment horizontal="left" vertical="center" wrapText="1"/>
    </xf>
    <xf numFmtId="49" fontId="22" fillId="24" borderId="33" xfId="0" applyNumberFormat="1" applyFont="1" applyFill="1" applyBorder="1" applyAlignment="1">
      <alignment horizontal="center"/>
    </xf>
    <xf numFmtId="4" fontId="22" fillId="24" borderId="34" xfId="0" applyNumberFormat="1" applyFont="1" applyFill="1" applyBorder="1" applyAlignment="1">
      <alignment horizontal="center"/>
    </xf>
    <xf numFmtId="4" fontId="22" fillId="24" borderId="35" xfId="0" applyNumberFormat="1" applyFont="1" applyFill="1" applyBorder="1" applyAlignment="1">
      <alignment horizontal="center"/>
    </xf>
    <xf numFmtId="49" fontId="22" fillId="24" borderId="0" xfId="0" applyNumberFormat="1" applyFont="1" applyFill="1" applyAlignment="1">
      <alignment vertical="center"/>
    </xf>
    <xf numFmtId="49" fontId="22" fillId="24" borderId="53" xfId="0" applyNumberFormat="1" applyFont="1" applyFill="1" applyBorder="1" applyAlignment="1">
      <alignment horizontal="left" vertical="center" wrapText="1"/>
    </xf>
    <xf numFmtId="49" fontId="22" fillId="24" borderId="54" xfId="0" applyNumberFormat="1" applyFont="1" applyFill="1" applyBorder="1" applyAlignment="1">
      <alignment horizontal="center"/>
    </xf>
    <xf numFmtId="4" fontId="22" fillId="24" borderId="54" xfId="0" applyNumberFormat="1" applyFont="1" applyFill="1" applyBorder="1" applyAlignment="1">
      <alignment horizontal="center"/>
    </xf>
    <xf numFmtId="4" fontId="22" fillId="24" borderId="55" xfId="0" applyNumberFormat="1" applyFont="1" applyFill="1" applyBorder="1" applyAlignment="1">
      <alignment horizontal="center"/>
    </xf>
    <xf numFmtId="0" fontId="21" fillId="24" borderId="21" xfId="0" applyNumberFormat="1" applyFont="1" applyFill="1" applyBorder="1" applyAlignment="1">
      <alignment horizontal="left" vertical="center" wrapText="1" shrinkToFit="1"/>
    </xf>
    <xf numFmtId="49" fontId="21" fillId="24" borderId="22" xfId="0" applyNumberFormat="1" applyFont="1" applyFill="1" applyBorder="1" applyAlignment="1">
      <alignment horizontal="center" wrapText="1" shrinkToFit="1"/>
    </xf>
    <xf numFmtId="0" fontId="21" fillId="24" borderId="45" xfId="0" applyNumberFormat="1" applyFont="1" applyFill="1" applyBorder="1" applyAlignment="1">
      <alignment horizontal="left" vertical="center" wrapText="1" shrinkToFit="1"/>
    </xf>
    <xf numFmtId="49" fontId="21" fillId="0" borderId="45" xfId="0" applyNumberFormat="1" applyFont="1" applyBorder="1" applyAlignment="1" applyProtection="1">
      <alignment horizontal="left" vertical="center" wrapText="1"/>
    </xf>
    <xf numFmtId="0" fontId="22" fillId="24" borderId="43" xfId="0" applyNumberFormat="1" applyFont="1" applyFill="1" applyBorder="1" applyAlignment="1">
      <alignment horizontal="left" vertical="center" wrapText="1" shrinkToFit="1"/>
    </xf>
    <xf numFmtId="0" fontId="22" fillId="24" borderId="41" xfId="0" applyNumberFormat="1" applyFont="1" applyFill="1" applyBorder="1" applyAlignment="1">
      <alignment horizontal="left" vertical="center" wrapText="1" shrinkToFit="1"/>
    </xf>
    <xf numFmtId="0" fontId="22" fillId="24" borderId="58" xfId="0" applyNumberFormat="1" applyFont="1" applyFill="1" applyBorder="1" applyAlignment="1">
      <alignment horizontal="left" vertical="center" wrapText="1" shrinkToFit="1"/>
    </xf>
    <xf numFmtId="49" fontId="22" fillId="24" borderId="58" xfId="0" applyNumberFormat="1" applyFont="1" applyFill="1" applyBorder="1" applyAlignment="1" applyProtection="1">
      <alignment horizontal="left" vertical="center" wrapText="1"/>
    </xf>
    <xf numFmtId="0" fontId="22" fillId="24" borderId="42" xfId="0" applyNumberFormat="1" applyFont="1" applyFill="1" applyBorder="1" applyAlignment="1">
      <alignment horizontal="left" vertical="center" wrapText="1" shrinkToFit="1"/>
    </xf>
    <xf numFmtId="49" fontId="22" fillId="24" borderId="36" xfId="0" applyNumberFormat="1" applyFont="1" applyFill="1" applyBorder="1" applyAlignment="1">
      <alignment horizontal="center" wrapText="1" shrinkToFit="1"/>
    </xf>
    <xf numFmtId="4" fontId="22" fillId="0" borderId="40" xfId="0" applyNumberFormat="1" applyFont="1" applyBorder="1" applyAlignment="1" applyProtection="1">
      <alignment vertical="center" wrapText="1"/>
    </xf>
    <xf numFmtId="4" fontId="22" fillId="0" borderId="38" xfId="0" applyNumberFormat="1" applyFont="1" applyBorder="1" applyAlignment="1" applyProtection="1">
      <alignment vertical="center" wrapText="1"/>
    </xf>
    <xf numFmtId="4" fontId="22" fillId="0" borderId="56" xfId="0" applyNumberFormat="1" applyFont="1" applyBorder="1" applyAlignment="1" applyProtection="1">
      <alignment vertical="center" wrapText="1"/>
    </xf>
    <xf numFmtId="4" fontId="22" fillId="0" borderId="39" xfId="0" applyNumberFormat="1" applyFont="1" applyBorder="1" applyAlignment="1" applyProtection="1">
      <alignment vertical="center" wrapText="1"/>
    </xf>
    <xf numFmtId="4" fontId="21" fillId="24" borderId="29" xfId="0" applyNumberFormat="1" applyFont="1" applyFill="1" applyBorder="1" applyAlignment="1">
      <alignment vertical="center" wrapText="1" shrinkToFit="1"/>
    </xf>
    <xf numFmtId="4" fontId="21" fillId="24" borderId="23" xfId="0" applyNumberFormat="1" applyFont="1" applyFill="1" applyBorder="1" applyAlignment="1">
      <alignment vertical="center" wrapText="1" shrinkToFit="1"/>
    </xf>
    <xf numFmtId="4" fontId="21" fillId="24" borderId="22" xfId="0" applyNumberFormat="1" applyFont="1" applyFill="1" applyBorder="1" applyAlignment="1">
      <alignment vertical="center" wrapText="1" shrinkToFit="1"/>
    </xf>
    <xf numFmtId="4" fontId="21" fillId="24" borderId="28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2" fillId="24" borderId="27" xfId="0" applyNumberFormat="1" applyFont="1" applyFill="1" applyBorder="1" applyAlignment="1">
      <alignment horizontal="center" vertical="center" wrapText="1" shrinkToFit="1"/>
    </xf>
    <xf numFmtId="4" fontId="22" fillId="0" borderId="57" xfId="0" applyNumberFormat="1" applyFont="1" applyBorder="1" applyAlignment="1" applyProtection="1">
      <alignment horizontal="right" vertical="center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right"/>
    </xf>
    <xf numFmtId="4" fontId="21" fillId="0" borderId="18" xfId="0" applyNumberFormat="1" applyFont="1" applyFill="1" applyBorder="1" applyAlignment="1">
      <alignment horizontal="right"/>
    </xf>
    <xf numFmtId="0" fontId="22" fillId="24" borderId="40" xfId="0" applyNumberFormat="1" applyFont="1" applyFill="1" applyBorder="1" applyAlignment="1">
      <alignment horizontal="left" vertical="center" wrapText="1" indent="1" shrinkToFit="1"/>
    </xf>
    <xf numFmtId="0" fontId="22" fillId="24" borderId="57" xfId="0" applyNumberFormat="1" applyFont="1" applyFill="1" applyBorder="1" applyAlignment="1">
      <alignment horizontal="left" vertical="center" wrapText="1" indent="1" shrinkToFit="1"/>
    </xf>
    <xf numFmtId="49" fontId="22" fillId="0" borderId="59" xfId="0" applyNumberFormat="1" applyFont="1" applyBorder="1" applyAlignment="1" applyProtection="1">
      <alignment horizontal="left" vertical="center" wrapText="1"/>
    </xf>
    <xf numFmtId="49" fontId="22" fillId="24" borderId="57" xfId="0" applyNumberFormat="1" applyFont="1" applyFill="1" applyBorder="1" applyAlignment="1">
      <alignment horizontal="left" vertical="center" wrapText="1"/>
    </xf>
    <xf numFmtId="49" fontId="22" fillId="24" borderId="0" xfId="0" applyNumberFormat="1" applyFont="1" applyFill="1" applyBorder="1" applyAlignment="1">
      <alignment wrapText="1" shrinkToFit="1"/>
    </xf>
    <xf numFmtId="49" fontId="22" fillId="24" borderId="44" xfId="0" applyNumberFormat="1" applyFont="1" applyFill="1" applyBorder="1" applyAlignment="1">
      <alignment horizontal="center" wrapText="1" shrinkToFi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8</xdr:col>
      <xdr:colOff>486568</xdr:colOff>
      <xdr:row>12</xdr:row>
      <xdr:rowOff>0</xdr:rowOff>
    </xdr:to>
    <xdr:grpSp>
      <xdr:nvGrpSpPr>
        <xdr:cNvPr id="2" name="Группа 1"/>
        <xdr:cNvGrpSpPr/>
      </xdr:nvGrpSpPr>
      <xdr:grpSpPr>
        <a:xfrm>
          <a:off x="10167938" y="7608094"/>
          <a:ext cx="2915443" cy="0"/>
          <a:chOff x="12700" y="5562600"/>
          <a:chExt cx="5270500" cy="314325"/>
        </a:xfrm>
      </xdr:grpSpPr>
      <xdr:sp macro="" textlink="">
        <xdr:nvSpPr>
          <xdr:cNvPr id="3" name="437"/>
          <xdr:cNvSpPr/>
        </xdr:nvSpPr>
        <xdr:spPr>
          <a:xfrm>
            <a:off x="12700" y="5562600"/>
            <a:ext cx="1879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</a:p>
        </xdr:txBody>
      </xdr:sp>
      <xdr:sp macro="" textlink="">
        <xdr:nvSpPr>
          <xdr:cNvPr id="4" name="438"/>
          <xdr:cNvSpPr/>
        </xdr:nvSpPr>
        <xdr:spPr>
          <a:xfrm>
            <a:off x="2197100" y="5562600"/>
            <a:ext cx="8890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439"/>
          <xdr:cNvSpPr/>
        </xdr:nvSpPr>
        <xdr:spPr>
          <a:xfrm>
            <a:off x="2197100" y="5724525"/>
            <a:ext cx="8890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" name="440"/>
          <xdr:cNvCxnSpPr/>
        </xdr:nvCxnSpPr>
        <xdr:spPr>
          <a:xfrm>
            <a:off x="2198005" y="57245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441"/>
          <xdr:cNvSpPr/>
        </xdr:nvSpPr>
        <xdr:spPr>
          <a:xfrm>
            <a:off x="3403600" y="5562600"/>
            <a:ext cx="1877515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442"/>
          <xdr:cNvSpPr/>
        </xdr:nvSpPr>
        <xdr:spPr>
          <a:xfrm>
            <a:off x="3403600" y="57245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9" name="443"/>
          <xdr:cNvCxnSpPr/>
        </xdr:nvCxnSpPr>
        <xdr:spPr>
          <a:xfrm>
            <a:off x="3403600" y="57245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2"/>
  <sheetViews>
    <sheetView showGridLines="0" view="pageBreakPreview" topLeftCell="A3" zoomScale="110" zoomScaleNormal="100" zoomScaleSheetLayoutView="110" workbookViewId="0">
      <selection activeCell="B9" sqref="B9"/>
    </sheetView>
  </sheetViews>
  <sheetFormatPr defaultRowHeight="18.75"/>
  <cols>
    <col min="1" max="1" width="41.42578125" style="3" customWidth="1"/>
    <col min="2" max="2" width="36.85546875" style="3" customWidth="1"/>
    <col min="3" max="4" width="20" style="3" customWidth="1"/>
    <col min="5" max="162" width="9.140625" style="6"/>
    <col min="163" max="164" width="72.140625" style="6" hidden="1" customWidth="1"/>
    <col min="165" max="16384" width="9.140625" style="6"/>
  </cols>
  <sheetData>
    <row r="1" spans="1:164">
      <c r="D1" s="6" t="s">
        <v>57</v>
      </c>
    </row>
    <row r="2" spans="1:164" s="3" customFormat="1" ht="41.25" customHeight="1">
      <c r="A2" s="88" t="s">
        <v>70</v>
      </c>
      <c r="B2" s="88"/>
      <c r="C2" s="88"/>
      <c r="D2" s="88"/>
    </row>
    <row r="3" spans="1:164" s="3" customFormat="1">
      <c r="A3" s="89" t="s">
        <v>58</v>
      </c>
      <c r="B3" s="89"/>
      <c r="D3" s="4"/>
    </row>
    <row r="4" spans="1:164" s="3" customFormat="1" ht="19.5" thickBot="1">
      <c r="A4" s="90" t="s">
        <v>6</v>
      </c>
      <c r="B4" s="90"/>
      <c r="C4" s="90"/>
      <c r="D4" s="5"/>
    </row>
    <row r="5" spans="1:164" ht="86.25" customHeight="1" thickBot="1">
      <c r="A5" s="22" t="s">
        <v>0</v>
      </c>
      <c r="B5" s="23" t="s">
        <v>7</v>
      </c>
      <c r="C5" s="23" t="s">
        <v>59</v>
      </c>
      <c r="D5" s="24" t="s">
        <v>41</v>
      </c>
    </row>
    <row r="6" spans="1:164" ht="43.5" customHeight="1" thickBot="1">
      <c r="A6" s="7">
        <v>1</v>
      </c>
      <c r="B6" s="8" t="s">
        <v>42</v>
      </c>
      <c r="C6" s="8" t="s">
        <v>11</v>
      </c>
      <c r="D6" s="9" t="s">
        <v>43</v>
      </c>
    </row>
    <row r="7" spans="1:164" ht="39.75" customHeight="1" thickBot="1">
      <c r="A7" s="95" t="s">
        <v>1</v>
      </c>
      <c r="B7" s="96" t="s">
        <v>4</v>
      </c>
      <c r="C7" s="97">
        <f>SUM(C8:C16)</f>
        <v>2012700</v>
      </c>
      <c r="D7" s="98">
        <f>SUM(D8:D16)</f>
        <v>568784.07000000007</v>
      </c>
    </row>
    <row r="8" spans="1:164" ht="45.75" customHeight="1">
      <c r="A8" s="100" t="s">
        <v>12</v>
      </c>
      <c r="B8" s="93" t="s">
        <v>13</v>
      </c>
      <c r="C8" s="94">
        <v>130000</v>
      </c>
      <c r="D8" s="94">
        <v>45238.52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</row>
    <row r="9" spans="1:164" ht="51" customHeight="1">
      <c r="A9" s="99" t="s">
        <v>14</v>
      </c>
      <c r="B9" s="11" t="s">
        <v>15</v>
      </c>
      <c r="C9" s="16">
        <v>7000</v>
      </c>
      <c r="D9" s="16">
        <v>8004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</row>
    <row r="10" spans="1:164" ht="45" customHeight="1">
      <c r="A10" s="99" t="s">
        <v>16</v>
      </c>
      <c r="B10" s="11" t="s">
        <v>17</v>
      </c>
      <c r="C10" s="16">
        <v>49000</v>
      </c>
      <c r="D10" s="16">
        <v>4559.2299999999996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</row>
    <row r="11" spans="1:164" ht="49.5" customHeight="1">
      <c r="A11" s="99" t="s">
        <v>44</v>
      </c>
      <c r="B11" s="11" t="s">
        <v>17</v>
      </c>
      <c r="C11" s="16">
        <v>393000</v>
      </c>
      <c r="D11" s="16">
        <v>121173.53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</row>
    <row r="12" spans="1:164" ht="57" customHeight="1">
      <c r="A12" s="99" t="s">
        <v>18</v>
      </c>
      <c r="B12" s="11" t="s">
        <v>19</v>
      </c>
      <c r="C12" s="16">
        <v>3000</v>
      </c>
      <c r="D12" s="16">
        <v>1200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</row>
    <row r="13" spans="1:164" ht="147.75" hidden="1" customHeight="1">
      <c r="A13" s="99" t="s">
        <v>20</v>
      </c>
      <c r="B13" s="11" t="s">
        <v>21</v>
      </c>
      <c r="C13" s="16"/>
      <c r="D13" s="1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</row>
    <row r="14" spans="1:164" ht="77.25" hidden="1" customHeight="1">
      <c r="A14" s="99" t="s">
        <v>22</v>
      </c>
      <c r="B14" s="11" t="s">
        <v>23</v>
      </c>
      <c r="C14" s="16"/>
      <c r="D14" s="1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</row>
    <row r="15" spans="1:164" ht="37.5">
      <c r="A15" s="99" t="s">
        <v>52</v>
      </c>
      <c r="B15" s="11" t="s">
        <v>51</v>
      </c>
      <c r="C15" s="16">
        <v>0</v>
      </c>
      <c r="D15" s="16">
        <v>97000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</row>
    <row r="16" spans="1:164" ht="107.25" customHeight="1">
      <c r="A16" s="99" t="s">
        <v>24</v>
      </c>
      <c r="B16" s="11" t="s">
        <v>25</v>
      </c>
      <c r="C16" s="16">
        <v>1430700</v>
      </c>
      <c r="D16" s="16">
        <v>291608.78999999998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84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22"/>
  <sheetViews>
    <sheetView showGridLines="0" view="pageBreakPreview" zoomScale="80" zoomScaleNormal="100" zoomScaleSheetLayoutView="80" workbookViewId="0">
      <selection activeCell="A11" sqref="A11"/>
    </sheetView>
  </sheetViews>
  <sheetFormatPr defaultRowHeight="18.75"/>
  <cols>
    <col min="1" max="1" width="55.28515625" style="65" customWidth="1"/>
    <col min="2" max="2" width="37.28515625" style="65" customWidth="1"/>
    <col min="3" max="3" width="28.7109375" style="65" customWidth="1"/>
    <col min="4" max="4" width="31.140625" style="65" customWidth="1"/>
    <col min="5" max="16384" width="9.140625" style="25"/>
  </cols>
  <sheetData>
    <row r="1" spans="1:103" ht="36.75" customHeight="1" thickBot="1">
      <c r="A1" s="91" t="s">
        <v>5</v>
      </c>
      <c r="B1" s="91"/>
      <c r="C1" s="91"/>
      <c r="D1" s="91"/>
    </row>
    <row r="2" spans="1:103" ht="83.25" customHeight="1" thickBot="1">
      <c r="A2" s="22" t="s">
        <v>0</v>
      </c>
      <c r="B2" s="23" t="s">
        <v>7</v>
      </c>
      <c r="C2" s="23" t="s">
        <v>59</v>
      </c>
      <c r="D2" s="24" t="s">
        <v>41</v>
      </c>
    </row>
    <row r="3" spans="1:103" ht="26.25" customHeight="1" thickBot="1">
      <c r="A3" s="12">
        <v>1</v>
      </c>
      <c r="B3" s="13" t="s">
        <v>42</v>
      </c>
      <c r="C3" s="14" t="s">
        <v>11</v>
      </c>
      <c r="D3" s="15" t="s">
        <v>43</v>
      </c>
    </row>
    <row r="4" spans="1:103" ht="38.25" customHeight="1" thickBot="1">
      <c r="A4" s="18" t="s">
        <v>2</v>
      </c>
      <c r="B4" s="17" t="s">
        <v>4</v>
      </c>
      <c r="C4" s="87">
        <f>C5+C11+C13+C15+C18</f>
        <v>2012700</v>
      </c>
      <c r="D4" s="87">
        <f>D5+D11+D13+D15+D18</f>
        <v>408098.19000000006</v>
      </c>
    </row>
    <row r="5" spans="1:103" ht="40.5" customHeight="1" thickBot="1">
      <c r="A5" s="70" t="s">
        <v>8</v>
      </c>
      <c r="B5" s="71" t="s">
        <v>9</v>
      </c>
      <c r="C5" s="84">
        <f>SUM(C6:C10)</f>
        <v>1221809</v>
      </c>
      <c r="D5" s="85">
        <f>SUM(D6:D10)</f>
        <v>293741.57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</row>
    <row r="6" spans="1:103" ht="117.75" customHeight="1">
      <c r="A6" s="74" t="s">
        <v>10</v>
      </c>
      <c r="B6" s="26" t="s">
        <v>26</v>
      </c>
      <c r="C6" s="30">
        <v>389900</v>
      </c>
      <c r="D6" s="31">
        <v>76192.34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</row>
    <row r="7" spans="1:103" ht="121.5" hidden="1" customHeight="1">
      <c r="A7" s="75" t="s">
        <v>54</v>
      </c>
      <c r="B7" s="28" t="s">
        <v>53</v>
      </c>
      <c r="C7" s="80"/>
      <c r="D7" s="8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</row>
    <row r="8" spans="1:103" ht="105.75" customHeight="1">
      <c r="A8" s="75" t="s">
        <v>27</v>
      </c>
      <c r="B8" s="28" t="s">
        <v>28</v>
      </c>
      <c r="C8" s="16">
        <v>375577</v>
      </c>
      <c r="D8" s="19">
        <v>112387.23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  <row r="9" spans="1:103" ht="53.25" hidden="1" customHeight="1">
      <c r="A9" s="75" t="s">
        <v>45</v>
      </c>
      <c r="B9" s="28" t="s">
        <v>46</v>
      </c>
      <c r="C9" s="80"/>
      <c r="D9" s="81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</row>
    <row r="10" spans="1:103" ht="50.25" customHeight="1" thickBot="1">
      <c r="A10" s="78" t="s">
        <v>29</v>
      </c>
      <c r="B10" s="79" t="s">
        <v>30</v>
      </c>
      <c r="C10" s="20">
        <v>456332</v>
      </c>
      <c r="D10" s="21">
        <v>105162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</row>
    <row r="11" spans="1:103" ht="51.75" customHeight="1" thickBot="1">
      <c r="A11" s="72" t="s">
        <v>31</v>
      </c>
      <c r="B11" s="71" t="s">
        <v>32</v>
      </c>
      <c r="C11" s="86">
        <f>SUM(C12)</f>
        <v>78200</v>
      </c>
      <c r="D11" s="85">
        <f>SUM(D12)</f>
        <v>18460.22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</row>
    <row r="12" spans="1:103" ht="48" customHeight="1" thickBot="1">
      <c r="A12" s="76" t="s">
        <v>33</v>
      </c>
      <c r="B12" s="29" t="s">
        <v>34</v>
      </c>
      <c r="C12" s="16">
        <v>78200</v>
      </c>
      <c r="D12" s="16">
        <v>18460.22</v>
      </c>
      <c r="E12" s="60"/>
      <c r="F12" s="60"/>
      <c r="G12" s="103"/>
      <c r="H12" s="103"/>
      <c r="I12" s="103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</row>
    <row r="13" spans="1:103" ht="75.75" hidden="1" customHeight="1" thickBot="1">
      <c r="A13" s="73" t="s">
        <v>69</v>
      </c>
      <c r="B13" s="71" t="s">
        <v>56</v>
      </c>
      <c r="C13" s="86">
        <f>SUM(C14)</f>
        <v>0</v>
      </c>
      <c r="D13" s="85">
        <f>SUM(D14)</f>
        <v>0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</row>
    <row r="14" spans="1:103" ht="75" hidden="1" customHeight="1" thickBot="1">
      <c r="A14" s="77" t="s">
        <v>55</v>
      </c>
      <c r="B14" s="29" t="s">
        <v>56</v>
      </c>
      <c r="C14" s="82"/>
      <c r="D14" s="83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</row>
    <row r="15" spans="1:103" ht="63.75" customHeight="1" thickBot="1">
      <c r="A15" s="72" t="s">
        <v>47</v>
      </c>
      <c r="B15" s="71" t="s">
        <v>48</v>
      </c>
      <c r="C15" s="86">
        <f>SUM(C16:C17)</f>
        <v>286041</v>
      </c>
      <c r="D15" s="86">
        <f>SUM(D16:D17)</f>
        <v>36000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</row>
    <row r="16" spans="1:103" ht="67.5" customHeight="1">
      <c r="A16" s="102" t="s">
        <v>49</v>
      </c>
      <c r="B16" s="27" t="s">
        <v>50</v>
      </c>
      <c r="C16" s="94">
        <v>265486</v>
      </c>
      <c r="D16" s="94">
        <v>36000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</row>
    <row r="17" spans="1:103" ht="67.5" customHeight="1" thickBot="1">
      <c r="A17" s="101" t="s">
        <v>71</v>
      </c>
      <c r="B17" s="28" t="s">
        <v>50</v>
      </c>
      <c r="C17" s="16">
        <v>20555</v>
      </c>
      <c r="D17" s="16">
        <v>0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</row>
    <row r="18" spans="1:103" ht="46.5" customHeight="1" thickBot="1">
      <c r="A18" s="72" t="s">
        <v>35</v>
      </c>
      <c r="B18" s="71" t="s">
        <v>36</v>
      </c>
      <c r="C18" s="86">
        <f>SUM(C19:C20)</f>
        <v>426650</v>
      </c>
      <c r="D18" s="85">
        <f>SUM(D19:D20)</f>
        <v>59896.4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</row>
    <row r="19" spans="1:103" ht="44.25" customHeight="1">
      <c r="A19" s="74" t="s">
        <v>37</v>
      </c>
      <c r="B19" s="104" t="s">
        <v>38</v>
      </c>
      <c r="C19" s="30">
        <v>56450</v>
      </c>
      <c r="D19" s="31">
        <v>0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</row>
    <row r="20" spans="1:103" ht="45" customHeight="1" thickBot="1">
      <c r="A20" s="78" t="s">
        <v>39</v>
      </c>
      <c r="B20" s="79" t="s">
        <v>40</v>
      </c>
      <c r="C20" s="20">
        <v>370200</v>
      </c>
      <c r="D20" s="21">
        <v>59896.4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</row>
    <row r="21" spans="1:103" ht="34.5" customHeight="1" thickBot="1">
      <c r="A21" s="66"/>
      <c r="B21" s="67"/>
      <c r="C21" s="68"/>
      <c r="D21" s="69"/>
    </row>
    <row r="22" spans="1:103" ht="50.25" customHeight="1" thickBot="1">
      <c r="A22" s="61" t="s">
        <v>3</v>
      </c>
      <c r="B22" s="62" t="s">
        <v>4</v>
      </c>
      <c r="C22" s="63"/>
      <c r="D22" s="64"/>
    </row>
  </sheetData>
  <mergeCells count="1">
    <mergeCell ref="A1:D1"/>
  </mergeCells>
  <phoneticPr fontId="0" type="noConversion"/>
  <printOptions horizontalCentered="1"/>
  <pageMargins left="0" right="0.59055118110236227" top="0" bottom="0" header="0" footer="0"/>
  <pageSetup paperSize="9" scale="64" orientation="portrait" verticalDpi="1200" r:id="rId1"/>
  <headerFooter alignWithMargins="0">
    <oddHeader>&amp;R&amp;"Tahoma,обычный"&amp;8Форма 0503317 с.&amp;P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9"/>
  <sheetViews>
    <sheetView tabSelected="1" view="pageBreakPreview" zoomScale="80" zoomScaleNormal="100" zoomScaleSheetLayoutView="80" workbookViewId="0">
      <selection activeCell="G28" sqref="G28"/>
    </sheetView>
  </sheetViews>
  <sheetFormatPr defaultRowHeight="15.75"/>
  <cols>
    <col min="1" max="1" width="43.140625" style="55" customWidth="1"/>
    <col min="2" max="2" width="29.85546875" style="55" customWidth="1"/>
    <col min="3" max="3" width="21.42578125" style="55" customWidth="1"/>
    <col min="4" max="4" width="17.5703125" style="55" customWidth="1"/>
    <col min="5" max="6" width="9.140625" style="2"/>
    <col min="7" max="7" width="15.42578125" style="2" customWidth="1"/>
    <col min="8" max="8" width="13.140625" style="2" bestFit="1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>
      <c r="A1" s="92" t="s">
        <v>60</v>
      </c>
      <c r="B1" s="92"/>
      <c r="C1" s="92"/>
      <c r="D1" s="92"/>
    </row>
    <row r="2" spans="1:178" s="1" customFormat="1" ht="34.9" customHeight="1" thickBot="1">
      <c r="A2" s="32"/>
      <c r="B2" s="32"/>
      <c r="C2" s="32"/>
      <c r="D2" s="32"/>
    </row>
    <row r="3" spans="1:178" s="37" customFormat="1" ht="49.5">
      <c r="A3" s="33" t="s">
        <v>0</v>
      </c>
      <c r="B3" s="34" t="s">
        <v>61</v>
      </c>
      <c r="C3" s="35" t="s">
        <v>59</v>
      </c>
      <c r="D3" s="36" t="s">
        <v>41</v>
      </c>
    </row>
    <row r="4" spans="1:178" s="37" customFormat="1" ht="13.5" customHeight="1">
      <c r="A4" s="38">
        <v>1</v>
      </c>
      <c r="B4" s="39" t="s">
        <v>42</v>
      </c>
      <c r="C4" s="40" t="s">
        <v>11</v>
      </c>
      <c r="D4" s="41" t="s">
        <v>43</v>
      </c>
    </row>
    <row r="5" spans="1:178" s="45" customFormat="1" ht="48" customHeight="1">
      <c r="A5" s="42" t="s">
        <v>62</v>
      </c>
      <c r="B5" s="43" t="s">
        <v>63</v>
      </c>
      <c r="C5" s="56">
        <v>0</v>
      </c>
      <c r="D5" s="57">
        <v>160685.88</v>
      </c>
      <c r="E5" s="44"/>
      <c r="F5" s="44"/>
      <c r="G5" s="56">
        <f>Доходы!C7-Расходы!C4</f>
        <v>0</v>
      </c>
      <c r="H5" s="56">
        <f>Доходы!D7-Расходы!D4</f>
        <v>160685.88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</row>
    <row r="6" spans="1:178" s="37" customFormat="1" ht="42" hidden="1" customHeight="1">
      <c r="A6" s="46" t="s">
        <v>64</v>
      </c>
      <c r="B6" s="47" t="s">
        <v>65</v>
      </c>
      <c r="C6" s="58">
        <v>0</v>
      </c>
      <c r="D6" s="59"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</row>
    <row r="7" spans="1:178" s="37" customFormat="1" ht="48" customHeight="1">
      <c r="A7" s="46" t="s">
        <v>66</v>
      </c>
      <c r="B7" s="47" t="s">
        <v>67</v>
      </c>
      <c r="C7" s="58">
        <v>0</v>
      </c>
      <c r="D7" s="59">
        <v>160685.88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</row>
    <row r="8" spans="1:178" s="37" customFormat="1" ht="42" customHeight="1" thickBot="1">
      <c r="A8" s="49" t="s">
        <v>68</v>
      </c>
      <c r="B8" s="50" t="s">
        <v>4</v>
      </c>
      <c r="C8" s="56">
        <v>0</v>
      </c>
      <c r="D8" s="57">
        <v>160685.88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</row>
    <row r="9" spans="1:178" s="54" customFormat="1">
      <c r="A9" s="51"/>
      <c r="B9" s="52"/>
      <c r="C9" s="53"/>
      <c r="D9" s="5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</row>
  </sheetData>
  <mergeCells count="1">
    <mergeCell ref="A1:D1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2017-04-06T11:05:59Z</cp:lastPrinted>
  <dcterms:created xsi:type="dcterms:W3CDTF">2005-02-01T12:32:18Z</dcterms:created>
  <dcterms:modified xsi:type="dcterms:W3CDTF">2017-04-06T11:06:04Z</dcterms:modified>
</cp:coreProperties>
</file>